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OneDrive - Ministerio Del Medio Ambiente\Sofía\Biodiversidad\Consultorías\Pic Parks\Modificación plataforma\Documentos\"/>
    </mc:Choice>
  </mc:AlternateContent>
  <bookViews>
    <workbookView xWindow="0" yWindow="0" windowWidth="19200" windowHeight="6730" tabRatio="776"/>
  </bookViews>
  <sheets>
    <sheet name="Etapa 1" sheetId="1" r:id="rId1"/>
    <sheet name="Global" sheetId="3" r:id="rId2"/>
  </sheets>
  <definedNames>
    <definedName name="_xlnm.Print_Area" localSheetId="0">'Etapa 1'!$A$1:$G$58</definedName>
    <definedName name="_xlnm.Print_Area" localSheetId="1">Global!$A$1:$G$12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3" l="1"/>
  <c r="C51" i="3"/>
  <c r="C43" i="3"/>
  <c r="C35" i="3"/>
  <c r="C27" i="3"/>
  <c r="C19" i="3"/>
  <c r="E54" i="1"/>
  <c r="C54" i="3"/>
  <c r="C46" i="3"/>
  <c r="C38" i="3"/>
  <c r="C30" i="3"/>
  <c r="C22" i="3"/>
  <c r="C57" i="3" s="1"/>
  <c r="C39" i="3" l="1"/>
  <c r="C47" i="3"/>
  <c r="C23" i="3"/>
  <c r="C31" i="3"/>
  <c r="E22" i="1" l="1"/>
  <c r="E51" i="1" l="1"/>
  <c r="E37" i="1"/>
  <c r="E52" i="1"/>
  <c r="E21" i="1"/>
  <c r="E20" i="1"/>
  <c r="E53" i="1" l="1"/>
  <c r="E30" i="1"/>
  <c r="E31" i="1" s="1"/>
  <c r="E44" i="1"/>
  <c r="E23" i="1"/>
  <c r="E24" i="1" s="1"/>
  <c r="E38" i="1"/>
  <c r="E45" i="1" l="1"/>
  <c r="E57" i="1" s="1"/>
  <c r="E39" i="1" s="1"/>
  <c r="E46" i="1" l="1"/>
  <c r="E25" i="1"/>
  <c r="E32" i="1"/>
</calcChain>
</file>

<file path=xl/sharedStrings.xml><?xml version="1.0" encoding="utf-8"?>
<sst xmlns="http://schemas.openxmlformats.org/spreadsheetml/2006/main" count="134" uniqueCount="59">
  <si>
    <t>MDB07: PRESUPUESTO POR ETAPAS
Módulo Donaciones para conservación de biodiversidad</t>
  </si>
  <si>
    <t xml:space="preserve">Este formulario debe ser completado por las organizaciones que deseen postular un proyecto en el Módulo de Donaciones para la conservación de la biodiversidad. Se debe adjuntar en la postulación vía web. </t>
  </si>
  <si>
    <t>Repetir las pestañas de este formulario según cuantas etapas tenga el proyecto</t>
  </si>
  <si>
    <t>Nombre de la organización</t>
  </si>
  <si>
    <t>Nombre del proyecto</t>
  </si>
  <si>
    <t>Nombre de la etapa</t>
  </si>
  <si>
    <t>Los montos indicados en el presupuesto deben considerar IVA y retenciones de impuesto cuando corresponda. Considerar que los gastos deberán ser respaldados en su totalidad con facturas, boletas y boletas de honorarios (se aceptarán comprobantes solo en caso de no haber otra alternativa y previa justificación).
Todos los ítems, salvo Prestación de servicios, pueden incluir el flete o despacho.</t>
  </si>
  <si>
    <t>MATERIALES E INFRAESTRUCTURA</t>
  </si>
  <si>
    <t>PRESUPUESTO</t>
  </si>
  <si>
    <t>Detalle</t>
  </si>
  <si>
    <t>Cantidad</t>
  </si>
  <si>
    <t>Valor unitario bruto ($)</t>
  </si>
  <si>
    <t>Total ($)</t>
  </si>
  <si>
    <t>Link cotización referencia</t>
  </si>
  <si>
    <t xml:space="preserve">Grapa galvanizada de "1 1/2" tamaño x- 1 Kilo </t>
  </si>
  <si>
    <t>https://www.sodimac.cl/sodimac-cl/product/677469/Grapa-galvanizada-1-1-2-1-kg/677469</t>
  </si>
  <si>
    <t xml:space="preserve">Clavo acero corriente de 2 1/2 tamaño - Bolsa de 2,5 Kg </t>
  </si>
  <si>
    <t>https://www.sodimac.cl/sodimac-cl/product/680702/Clavo-corriente-2-1-2-bolsa-2,5-kg/680702</t>
  </si>
  <si>
    <t>Tubo alcantarillado cemento 30 x 100</t>
  </si>
  <si>
    <t>https://www.sodimac.cl/sodimac-cl/product/232483/Tubo-alcantarillado-cemento-40x100-cm/232483</t>
  </si>
  <si>
    <t>Hormigón preparado - Bolsas de 25 Kg</t>
  </si>
  <si>
    <t>https://www.sodimac.cl/sodimac-cl/product/3307352/Topex-hormigon-25-kg/3307352</t>
  </si>
  <si>
    <t>Total Materiales e infraestructura</t>
  </si>
  <si>
    <t>% respecto al total de la etapa</t>
  </si>
  <si>
    <t xml:space="preserve">Nota: Materiales e infraestructura se refiere a los bienes no perdurables asociados al desarrollo de acciones o actividades y que no pueden volver a ser usados una vez finalizado el proyecto. También se refiere a instalaciones e infraestructura perdurables que quedan asentadas en el área de ejecución. </t>
  </si>
  <si>
    <t>HERRAMIENTAS Y EQUIPOS</t>
  </si>
  <si>
    <t>Carretilla concretera - 80 litros</t>
  </si>
  <si>
    <t>https://www.sodimac.cl/sodimac-cl/product/3264793/Carretilla-concretera-gris-CC1-C-R-3.50-8-/3264793</t>
  </si>
  <si>
    <t>Total Herramientas y equipos</t>
  </si>
  <si>
    <t xml:space="preserve">Nota: Herramientas y equipos se refiere a todos aquellos bienes perdurables asociados al desarrollo de acciones o actividades y que pueden volver a ser usados una vez finalizado el proyecto. Quedan a propiedad de la persona jurídica o natural dueña del predio una vez haya finalizado el proyecto (MDB23: Inventario de traspaso de herramientas y equipos). </t>
  </si>
  <si>
    <t>PRESTACIÓN DE SERVICIOS</t>
  </si>
  <si>
    <t xml:space="preserve">Comentario cotización </t>
  </si>
  <si>
    <t>Mano de obra calificada local - 2 personas / 1 mes</t>
  </si>
  <si>
    <t>Se sugiere cotización local</t>
  </si>
  <si>
    <t>Total Prestación de servicios</t>
  </si>
  <si>
    <t>Nota: Prestación de servicios se refiere al pago de remuneraciones u honorarios por servicios técnicos o profesionales. Los pagos al responsable del proyecto no podrán superar el 20% del total del proyecto. El responsable del proyecto deberá emitir boletas de honorarios.</t>
  </si>
  <si>
    <t>DIFUSIÓN Y EVENTOS</t>
  </si>
  <si>
    <t>Merchandising (bolsa ecológica)</t>
  </si>
  <si>
    <t>Total Difusión y eventos</t>
  </si>
  <si>
    <t>Nota: Difusión y eventos se refiere a gastos asociados a la difusión del proyecto y eventos considerados dentro de su ejecución.</t>
  </si>
  <si>
    <t>OPERACIONALES</t>
  </si>
  <si>
    <t>Combustible y peajes</t>
  </si>
  <si>
    <t>Estimación en base a número de viajes y kilometros recorridos</t>
  </si>
  <si>
    <t>Bloqueador solar</t>
  </si>
  <si>
    <t>https://www.sodimac.cl/sodimac-cl/product/2494205/Protector-solar-SPF-50-1-l/2494205</t>
  </si>
  <si>
    <t>Total Operacionales</t>
  </si>
  <si>
    <t xml:space="preserve">Nota: Operacionales se refiere a gastos asociados a la implementación y transporte. </t>
  </si>
  <si>
    <t>TOTAL ETAPA 1</t>
  </si>
  <si>
    <t>Esta pestañas debe incluir la información de todas las etapas del proyecto</t>
  </si>
  <si>
    <t>N° total de meses del proyecto</t>
  </si>
  <si>
    <t>N° total de etapas</t>
  </si>
  <si>
    <t>GASTO</t>
  </si>
  <si>
    <t>Gasto por etapa</t>
  </si>
  <si>
    <t>Comentario</t>
  </si>
  <si>
    <t>Etapa 1</t>
  </si>
  <si>
    <t>Etapa 2</t>
  </si>
  <si>
    <t>Etapa 3</t>
  </si>
  <si>
    <t>% respecto al total del proyecto</t>
  </si>
  <si>
    <t>TOTAL 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</si>
</sst>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 &quot;$&quot;* #,##0_ ;_ &quot;$&quot;* \-#,##0_ ;_ &quot;$&quot;* &quot;-&quot;_ ;_ @_ "/>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4"/>
      <color theme="0"/>
      <name val="Calibri"/>
      <family val="2"/>
      <scheme val="minor"/>
    </font>
    <font>
      <sz val="11"/>
      <name val="Calibri"/>
      <family val="2"/>
      <scheme val="minor"/>
    </font>
    <font>
      <b/>
      <sz val="11"/>
      <name val="Calibri"/>
      <family val="2"/>
      <scheme val="minor"/>
    </font>
    <font>
      <b/>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bgColor indexed="64"/>
      </patternFill>
    </fill>
    <fill>
      <patternFill patternType="solid">
        <fgColor theme="9"/>
        <bgColor indexed="64"/>
      </patternFill>
    </fill>
    <fill>
      <patternFill patternType="solid">
        <fgColor rgb="FF70AD47"/>
        <bgColor indexed="64"/>
      </patternFill>
    </fill>
  </fills>
  <borders count="27">
    <border>
      <left/>
      <right/>
      <top/>
      <bottom/>
      <diagonal/>
    </border>
    <border>
      <left/>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thin">
        <color indexed="64"/>
      </top>
      <bottom style="hair">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auto="1"/>
      </top>
      <bottom/>
      <diagonal/>
    </border>
    <border>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42" fontId="1" fillId="0" borderId="0" applyFont="0" applyFill="0" applyBorder="0" applyAlignment="0" applyProtection="0"/>
  </cellStyleXfs>
  <cellXfs count="91">
    <xf numFmtId="0" fontId="0" fillId="0" borderId="0" xfId="0"/>
    <xf numFmtId="0" fontId="0" fillId="0" borderId="0" xfId="0" applyAlignment="1">
      <alignment horizontal="center"/>
    </xf>
    <xf numFmtId="37" fontId="0" fillId="0" borderId="0" xfId="0" applyNumberFormat="1" applyAlignment="1">
      <alignment horizontal="center"/>
    </xf>
    <xf numFmtId="0" fontId="0" fillId="0" borderId="7" xfId="0" applyBorder="1"/>
    <xf numFmtId="0" fontId="3" fillId="0" borderId="8" xfId="0" applyFont="1" applyBorder="1"/>
    <xf numFmtId="37" fontId="0" fillId="0" borderId="9" xfId="0" applyNumberFormat="1" applyBorder="1" applyAlignment="1">
      <alignment horizontal="center"/>
    </xf>
    <xf numFmtId="0" fontId="0" fillId="2" borderId="7" xfId="0" applyFill="1" applyBorder="1"/>
    <xf numFmtId="0" fontId="5" fillId="2" borderId="0" xfId="0" applyFont="1" applyFill="1" applyAlignment="1">
      <alignment vertical="center"/>
    </xf>
    <xf numFmtId="0" fontId="2" fillId="4" borderId="5" xfId="0" applyFont="1" applyFill="1" applyBorder="1" applyAlignment="1">
      <alignment vertical="center"/>
    </xf>
    <xf numFmtId="0" fontId="2" fillId="4" borderId="0" xfId="0" applyFont="1" applyFill="1" applyAlignment="1">
      <alignment horizontal="center" vertical="center" wrapText="1"/>
    </xf>
    <xf numFmtId="0" fontId="2" fillId="4" borderId="0" xfId="0" applyFont="1" applyFill="1" applyAlignment="1">
      <alignment horizontal="center" vertical="center"/>
    </xf>
    <xf numFmtId="0" fontId="2" fillId="4" borderId="6" xfId="0" applyFont="1" applyFill="1" applyBorder="1" applyAlignment="1">
      <alignment horizontal="left" vertical="center"/>
    </xf>
    <xf numFmtId="0" fontId="4" fillId="0" borderId="6" xfId="2" applyBorder="1"/>
    <xf numFmtId="0" fontId="0" fillId="0" borderId="14" xfId="0" applyBorder="1"/>
    <xf numFmtId="0" fontId="4" fillId="0" borderId="10" xfId="2" applyBorder="1"/>
    <xf numFmtId="0" fontId="0" fillId="0" borderId="0" xfId="0" applyAlignment="1">
      <alignment vertical="center"/>
    </xf>
    <xf numFmtId="0" fontId="0" fillId="0" borderId="10" xfId="0" applyBorder="1"/>
    <xf numFmtId="0" fontId="3" fillId="0" borderId="5" xfId="0" applyFont="1" applyBorder="1"/>
    <xf numFmtId="0" fontId="0" fillId="0" borderId="6" xfId="0" applyBorder="1"/>
    <xf numFmtId="0" fontId="3" fillId="0" borderId="19" xfId="0" applyFont="1" applyBorder="1"/>
    <xf numFmtId="37" fontId="0" fillId="0" borderId="18" xfId="0" applyNumberFormat="1" applyBorder="1" applyAlignment="1">
      <alignment horizontal="center"/>
    </xf>
    <xf numFmtId="0" fontId="0" fillId="0" borderId="20" xfId="0" applyBorder="1"/>
    <xf numFmtId="42" fontId="0" fillId="0" borderId="1" xfId="3" applyFont="1" applyBorder="1" applyAlignment="1">
      <alignment horizontal="center"/>
    </xf>
    <xf numFmtId="42" fontId="0" fillId="0" borderId="15" xfId="3" applyFont="1" applyBorder="1" applyAlignment="1">
      <alignment horizontal="center"/>
    </xf>
    <xf numFmtId="37" fontId="0" fillId="0" borderId="1" xfId="0" applyNumberFormat="1" applyBorder="1" applyAlignment="1">
      <alignment horizontal="right"/>
    </xf>
    <xf numFmtId="37" fontId="0" fillId="0" borderId="15" xfId="0" applyNumberFormat="1" applyBorder="1" applyAlignment="1">
      <alignment horizontal="right"/>
    </xf>
    <xf numFmtId="42" fontId="0" fillId="0" borderId="0" xfId="3" applyFont="1" applyBorder="1" applyAlignment="1">
      <alignment horizontal="center"/>
    </xf>
    <xf numFmtId="42" fontId="3" fillId="0" borderId="0" xfId="3" applyFont="1" applyBorder="1" applyAlignment="1">
      <alignment horizontal="center"/>
    </xf>
    <xf numFmtId="9" fontId="3" fillId="2" borderId="18" xfId="1" applyFont="1" applyFill="1" applyBorder="1" applyAlignment="1">
      <alignment horizontal="right" vertical="center"/>
    </xf>
    <xf numFmtId="37" fontId="0" fillId="0" borderId="0" xfId="0" applyNumberFormat="1" applyAlignment="1">
      <alignment horizontal="right"/>
    </xf>
    <xf numFmtId="42" fontId="7" fillId="0" borderId="15" xfId="3" applyFont="1" applyBorder="1" applyAlignment="1">
      <alignment horizontal="center"/>
    </xf>
    <xf numFmtId="9" fontId="3" fillId="2" borderId="9" xfId="1" applyFont="1" applyFill="1" applyBorder="1" applyAlignment="1">
      <alignment horizontal="right" vertical="center"/>
    </xf>
    <xf numFmtId="42" fontId="3" fillId="0" borderId="18" xfId="3" applyFont="1" applyBorder="1" applyAlignment="1">
      <alignment horizontal="center"/>
    </xf>
    <xf numFmtId="0" fontId="2" fillId="5" borderId="17" xfId="0" applyFont="1" applyFill="1" applyBorder="1"/>
    <xf numFmtId="0" fontId="2" fillId="5" borderId="14" xfId="0" applyFont="1" applyFill="1" applyBorder="1"/>
    <xf numFmtId="0" fontId="2" fillId="2" borderId="18" xfId="0" applyFont="1" applyFill="1" applyBorder="1" applyAlignment="1">
      <alignment horizontal="center" vertical="center"/>
    </xf>
    <xf numFmtId="0" fontId="2" fillId="5" borderId="19" xfId="0" applyFont="1" applyFill="1" applyBorder="1" applyAlignment="1">
      <alignment horizontal="left" vertical="center"/>
    </xf>
    <xf numFmtId="0" fontId="0" fillId="0" borderId="6" xfId="0" applyBorder="1" applyAlignment="1">
      <alignment horizontal="left" vertical="center"/>
    </xf>
    <xf numFmtId="0" fontId="0" fillId="0" borderId="14" xfId="0" applyBorder="1" applyAlignment="1">
      <alignment vertical="center" wrapText="1"/>
    </xf>
    <xf numFmtId="0" fontId="0" fillId="0" borderId="10" xfId="0" applyBorder="1" applyAlignment="1">
      <alignment horizontal="left" vertical="center"/>
    </xf>
    <xf numFmtId="42" fontId="0" fillId="0" borderId="15" xfId="3" applyFont="1" applyBorder="1" applyAlignment="1">
      <alignment horizontal="center" vertical="center"/>
    </xf>
    <xf numFmtId="37" fontId="0" fillId="0" borderId="15" xfId="0" applyNumberFormat="1" applyBorder="1" applyAlignment="1">
      <alignment horizontal="right" vertical="center"/>
    </xf>
    <xf numFmtId="0" fontId="0" fillId="0" borderId="5" xfId="0" applyBorder="1"/>
    <xf numFmtId="0" fontId="6" fillId="3" borderId="2" xfId="0" applyFont="1" applyFill="1" applyBorder="1" applyAlignment="1">
      <alignment vertical="center"/>
    </xf>
    <xf numFmtId="0" fontId="0" fillId="4" borderId="4" xfId="0" applyFill="1" applyBorder="1" applyAlignment="1">
      <alignment vertical="center"/>
    </xf>
    <xf numFmtId="0" fontId="5" fillId="4" borderId="4" xfId="0" applyFont="1" applyFill="1" applyBorder="1" applyAlignment="1">
      <alignment vertical="center"/>
    </xf>
    <xf numFmtId="0" fontId="0" fillId="0" borderId="21" xfId="0" applyBorder="1"/>
    <xf numFmtId="37" fontId="0" fillId="0" borderId="22" xfId="0" applyNumberFormat="1" applyBorder="1" applyAlignment="1">
      <alignment horizontal="right"/>
    </xf>
    <xf numFmtId="42" fontId="7" fillId="0" borderId="22" xfId="3" applyFont="1" applyBorder="1" applyAlignment="1">
      <alignment horizontal="center"/>
    </xf>
    <xf numFmtId="37" fontId="0" fillId="0" borderId="18" xfId="0" applyNumberFormat="1" applyBorder="1" applyAlignment="1">
      <alignment horizontal="right"/>
    </xf>
    <xf numFmtId="0" fontId="8" fillId="0" borderId="19" xfId="0" applyFont="1" applyBorder="1"/>
    <xf numFmtId="37" fontId="7" fillId="0" borderId="18" xfId="0" applyNumberFormat="1" applyFont="1" applyBorder="1" applyAlignment="1">
      <alignment horizontal="center"/>
    </xf>
    <xf numFmtId="42" fontId="8" fillId="0" borderId="18" xfId="3" applyFont="1" applyBorder="1" applyAlignment="1">
      <alignment horizontal="center"/>
    </xf>
    <xf numFmtId="0" fontId="7" fillId="0" borderId="20" xfId="0" applyFont="1" applyBorder="1"/>
    <xf numFmtId="0" fontId="5" fillId="4" borderId="23" xfId="0" applyFont="1" applyFill="1" applyBorder="1" applyAlignment="1">
      <alignment vertical="center"/>
    </xf>
    <xf numFmtId="0" fontId="2" fillId="4" borderId="24" xfId="0" applyFont="1" applyFill="1" applyBorder="1" applyAlignment="1">
      <alignment horizontal="center" vertical="center"/>
    </xf>
    <xf numFmtId="0" fontId="4" fillId="0" borderId="25" xfId="2" applyBorder="1" applyAlignment="1">
      <alignment vertical="center"/>
    </xf>
    <xf numFmtId="0" fontId="4" fillId="0" borderId="26" xfId="2" applyBorder="1" applyAlignment="1">
      <alignment vertical="center"/>
    </xf>
    <xf numFmtId="0" fontId="3" fillId="0" borderId="2" xfId="0" applyFont="1" applyBorder="1"/>
    <xf numFmtId="42" fontId="3" fillId="0" borderId="4" xfId="3" applyFont="1" applyBorder="1" applyAlignment="1">
      <alignment horizontal="center"/>
    </xf>
    <xf numFmtId="0" fontId="3" fillId="0" borderId="0" xfId="0" applyFont="1" applyAlignment="1">
      <alignment vertical="center" wrapText="1"/>
    </xf>
    <xf numFmtId="9" fontId="3" fillId="0" borderId="10" xfId="1" applyFont="1" applyFill="1" applyBorder="1" applyAlignment="1">
      <alignment vertical="center" wrapText="1"/>
    </xf>
    <xf numFmtId="0" fontId="3" fillId="0" borderId="0" xfId="0" applyFont="1"/>
    <xf numFmtId="0" fontId="3" fillId="0" borderId="0" xfId="0" applyFont="1" applyAlignment="1">
      <alignment vertical="center"/>
    </xf>
    <xf numFmtId="0" fontId="0" fillId="0" borderId="3" xfId="0" applyBorder="1" applyAlignment="1">
      <alignment vertical="center"/>
    </xf>
    <xf numFmtId="42" fontId="0" fillId="0" borderId="22" xfId="3" applyFont="1" applyBorder="1" applyAlignment="1">
      <alignment horizontal="center"/>
    </xf>
    <xf numFmtId="0" fontId="2" fillId="5" borderId="2" xfId="0" applyFont="1" applyFill="1" applyBorder="1" applyAlignment="1">
      <alignment horizontal="left" vertical="center"/>
    </xf>
    <xf numFmtId="42" fontId="2" fillId="5" borderId="4" xfId="3" applyFont="1" applyFill="1" applyBorder="1" applyAlignment="1">
      <alignment horizontal="center" vertical="center"/>
    </xf>
    <xf numFmtId="0" fontId="2" fillId="5" borderId="5" xfId="0" applyFont="1" applyFill="1" applyBorder="1"/>
    <xf numFmtId="42" fontId="0" fillId="0" borderId="0" xfId="3" applyFont="1" applyAlignment="1">
      <alignment horizontal="center"/>
    </xf>
    <xf numFmtId="0" fontId="9" fillId="0" borderId="0" xfId="0" applyFont="1" applyAlignment="1">
      <alignment horizontal="center" wrapText="1"/>
    </xf>
    <xf numFmtId="0" fontId="9" fillId="0" borderId="0" xfId="0" applyFont="1" applyAlignment="1">
      <alignment horizontal="center"/>
    </xf>
    <xf numFmtId="0" fontId="2" fillId="4" borderId="3" xfId="0" applyFont="1" applyFill="1" applyBorder="1" applyAlignment="1">
      <alignment horizontal="center" vertical="center" wrapText="1"/>
    </xf>
    <xf numFmtId="42" fontId="2" fillId="6" borderId="20" xfId="3" applyFont="1" applyFill="1" applyBorder="1" applyAlignment="1">
      <alignment horizontal="center" vertical="center"/>
    </xf>
    <xf numFmtId="0" fontId="0" fillId="0" borderId="3" xfId="0" applyBorder="1" applyAlignment="1">
      <alignment horizontal="left" vertical="center" wrapText="1"/>
    </xf>
    <xf numFmtId="0" fontId="9" fillId="0" borderId="0" xfId="0" applyFont="1" applyAlignment="1">
      <alignment horizontal="center" wrapText="1"/>
    </xf>
    <xf numFmtId="0" fontId="9" fillId="0" borderId="0" xfId="0" applyFont="1" applyAlignment="1">
      <alignment horizontal="center"/>
    </xf>
    <xf numFmtId="0" fontId="0" fillId="0" borderId="0" xfId="0" applyAlignment="1">
      <alignment horizontal="left" vertical="center" wrapText="1"/>
    </xf>
    <xf numFmtId="0" fontId="0" fillId="0" borderId="0" xfId="0" applyAlignment="1">
      <alignment horizontal="left"/>
    </xf>
    <xf numFmtId="0" fontId="2" fillId="4" borderId="3" xfId="0" applyFont="1" applyFill="1" applyBorder="1" applyAlignment="1">
      <alignment horizontal="center" vertical="center" wrapText="1"/>
    </xf>
    <xf numFmtId="0" fontId="0" fillId="0" borderId="3" xfId="0" applyBorder="1" applyAlignment="1">
      <alignment horizontal="left"/>
    </xf>
    <xf numFmtId="0" fontId="0" fillId="2" borderId="0" xfId="0" applyFill="1" applyAlignment="1">
      <alignment horizontal="left" vertical="center" wrapText="1"/>
    </xf>
    <xf numFmtId="0" fontId="0" fillId="0" borderId="0" xfId="0" applyAlignment="1">
      <alignment horizontal="left"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cellXfs>
  <cellStyles count="4">
    <cellStyle name="Hipervínculo" xfId="2" builtinId="8"/>
    <cellStyle name="Moneda [0]" xfId="3"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1016000</xdr:colOff>
      <xdr:row>5</xdr:row>
      <xdr:rowOff>70556</xdr:rowOff>
    </xdr:to>
    <xdr:pic>
      <xdr:nvPicPr>
        <xdr:cNvPr id="2" name="Imagen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16000" cy="987778"/>
        </a:xfrm>
        <a:prstGeom prst="rect">
          <a:avLst/>
        </a:prstGeom>
        <a:noFill/>
        <a:ln>
          <a:noFill/>
        </a:ln>
      </xdr:spPr>
    </xdr:pic>
    <xdr:clientData/>
  </xdr:twoCellAnchor>
  <xdr:twoCellAnchor>
    <xdr:from>
      <xdr:col>5</xdr:col>
      <xdr:colOff>1036108</xdr:colOff>
      <xdr:row>0</xdr:row>
      <xdr:rowOff>97367</xdr:rowOff>
    </xdr:from>
    <xdr:to>
      <xdr:col>6</xdr:col>
      <xdr:colOff>118886</xdr:colOff>
      <xdr:row>4</xdr:row>
      <xdr:rowOff>1058</xdr:rowOff>
    </xdr:to>
    <xdr:grpSp>
      <xdr:nvGrpSpPr>
        <xdr:cNvPr id="3" name="Grupo 2">
          <a:extLst>
            <a:ext uri="{FF2B5EF4-FFF2-40B4-BE49-F238E27FC236}">
              <a16:creationId xmlns:a16="http://schemas.microsoft.com/office/drawing/2014/main" xmlns="" id="{00000000-0008-0000-0000-000003000000}"/>
            </a:ext>
            <a:ext uri="{147F2762-F138-4A5C-976F-8EAC2B608ADB}">
              <a16:predDERef xmlns:a16="http://schemas.microsoft.com/office/drawing/2014/main" xmlns="" pred="{00000000-0008-0000-0000-000002000000}"/>
            </a:ext>
          </a:extLst>
        </xdr:cNvPr>
        <xdr:cNvGrpSpPr/>
      </xdr:nvGrpSpPr>
      <xdr:grpSpPr>
        <a:xfrm>
          <a:off x="8084608" y="97367"/>
          <a:ext cx="818445" cy="637469"/>
          <a:chOff x="0" y="257835"/>
          <a:chExt cx="3061672" cy="2214390"/>
        </a:xfrm>
      </xdr:grpSpPr>
      <xdr:sp macro="" textlink="">
        <xdr:nvSpPr>
          <xdr:cNvPr id="4" name="Elipse 3">
            <a:extLst>
              <a:ext uri="{FF2B5EF4-FFF2-40B4-BE49-F238E27FC236}">
                <a16:creationId xmlns:a16="http://schemas.microsoft.com/office/drawing/2014/main" xmlns="" id="{00000000-0008-0000-0000-000004000000}"/>
              </a:ext>
            </a:extLst>
          </xdr:cNvPr>
          <xdr:cNvSpPr/>
        </xdr:nvSpPr>
        <xdr:spPr>
          <a:xfrm>
            <a:off x="91860" y="428091"/>
            <a:ext cx="2849526" cy="1945758"/>
          </a:xfrm>
          <a:prstGeom prst="ellipse">
            <a:avLst/>
          </a:prstGeom>
          <a:solidFill>
            <a:srgbClr val="FFFFFF"/>
          </a:solidFill>
          <a:ln w="25400" cap="flat">
            <a:noFill/>
            <a:prstDash val="solid"/>
            <a:round/>
          </a:ln>
          <a:effectLst>
            <a:outerShdw blurRad="38100" dist="23000" dir="5400000" rotWithShape="0">
              <a:srgbClr val="000000">
                <a:alpha val="35000"/>
              </a:srgbClr>
            </a:outerShdw>
          </a:effectLst>
          <a:sp3d/>
        </xdr:spPr>
        <xdr:style>
          <a:lnRef idx="0">
            <a:scrgbClr r="0" g="0" b="0"/>
          </a:lnRef>
          <a:fillRef idx="0">
            <a:scrgbClr r="0" g="0" b="0"/>
          </a:fillRef>
          <a:effectRef idx="0">
            <a:scrgbClr r="0" g="0" b="0"/>
          </a:effectRef>
          <a:fontRef idx="none"/>
        </xdr:style>
        <xdr:txBody>
          <a:bodyPr rot="0" spcFirstLastPara="1" vert="horz" wrap="square" lIns="45719" tIns="45719" rIns="45719" bIns="45719" numCol="1" spcCol="38100" rtlCol="0" anchor="ctr">
            <a:noAutofit/>
          </a:bodyPr>
          <a:lstStyle/>
          <a:p>
            <a:endParaRPr lang="es-CL"/>
          </a:p>
        </xdr:txBody>
      </xdr:sp>
      <xdr:pic>
        <xdr:nvPicPr>
          <xdr:cNvPr id="5" name="Imagen 4">
            <a:extLst>
              <a:ext uri="{FF2B5EF4-FFF2-40B4-BE49-F238E27FC236}">
                <a16:creationId xmlns:a16="http://schemas.microsoft.com/office/drawing/2014/main" xmlns="" id="{00000000-0008-0000-0000-000005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2107" t="9698" r="67454" b="7006"/>
          <a:stretch/>
        </xdr:blipFill>
        <xdr:spPr>
          <a:xfrm>
            <a:off x="0" y="257835"/>
            <a:ext cx="3061672" cy="2214390"/>
          </a:xfrm>
          <a:prstGeom prst="rect">
            <a:avLst/>
          </a:prstGeom>
        </xdr:spPr>
      </xdr:pic>
    </xdr:grpSp>
    <xdr:clientData/>
  </xdr:twoCellAnchor>
  <xdr:twoCellAnchor editAs="oneCell">
    <xdr:from>
      <xdr:col>4</xdr:col>
      <xdr:colOff>923925</xdr:colOff>
      <xdr:row>6</xdr:row>
      <xdr:rowOff>123825</xdr:rowOff>
    </xdr:from>
    <xdr:to>
      <xdr:col>5</xdr:col>
      <xdr:colOff>628650</xdr:colOff>
      <xdr:row>8</xdr:row>
      <xdr:rowOff>161925</xdr:rowOff>
    </xdr:to>
    <xdr:pic>
      <xdr:nvPicPr>
        <xdr:cNvPr id="7" name="Imagen 6">
          <a:extLst>
            <a:ext uri="{FF2B5EF4-FFF2-40B4-BE49-F238E27FC236}">
              <a16:creationId xmlns:a16="http://schemas.microsoft.com/office/drawing/2014/main" xmlns="" id="{00000000-0008-0000-0000-000007000000}"/>
            </a:ext>
            <a:ext uri="{147F2762-F138-4A5C-976F-8EAC2B608ADB}">
              <a16:predDERef xmlns:a16="http://schemas.microsoft.com/office/drawing/2014/main" xmlns="" pred="{00000000-0008-0000-0000-000003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7138" t="11721" r="5289" b="79376"/>
        <a:stretch/>
      </xdr:blipFill>
      <xdr:spPr>
        <a:xfrm>
          <a:off x="6591300" y="1428750"/>
          <a:ext cx="762000"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1016000</xdr:colOff>
      <xdr:row>5</xdr:row>
      <xdr:rowOff>70556</xdr:rowOff>
    </xdr:to>
    <xdr:pic>
      <xdr:nvPicPr>
        <xdr:cNvPr id="2" name="Imagen 1">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 y="0"/>
          <a:ext cx="1016000" cy="991306"/>
        </a:xfrm>
        <a:prstGeom prst="rect">
          <a:avLst/>
        </a:prstGeom>
        <a:noFill/>
        <a:ln>
          <a:noFill/>
        </a:ln>
      </xdr:spPr>
    </xdr:pic>
    <xdr:clientData/>
  </xdr:twoCellAnchor>
  <xdr:twoCellAnchor>
    <xdr:from>
      <xdr:col>5</xdr:col>
      <xdr:colOff>112183</xdr:colOff>
      <xdr:row>0</xdr:row>
      <xdr:rowOff>125942</xdr:rowOff>
    </xdr:from>
    <xdr:to>
      <xdr:col>5</xdr:col>
      <xdr:colOff>852311</xdr:colOff>
      <xdr:row>4</xdr:row>
      <xdr:rowOff>29633</xdr:rowOff>
    </xdr:to>
    <xdr:grpSp>
      <xdr:nvGrpSpPr>
        <xdr:cNvPr id="3" name="Grupo 2">
          <a:extLst>
            <a:ext uri="{FF2B5EF4-FFF2-40B4-BE49-F238E27FC236}">
              <a16:creationId xmlns:a16="http://schemas.microsoft.com/office/drawing/2014/main" xmlns="" id="{00000000-0008-0000-0100-000003000000}"/>
            </a:ext>
            <a:ext uri="{147F2762-F138-4A5C-976F-8EAC2B608ADB}">
              <a16:predDERef xmlns:a16="http://schemas.microsoft.com/office/drawing/2014/main" xmlns="" pred="{00000000-0008-0000-0100-000002000000}"/>
            </a:ext>
          </a:extLst>
        </xdr:cNvPr>
        <xdr:cNvGrpSpPr/>
      </xdr:nvGrpSpPr>
      <xdr:grpSpPr>
        <a:xfrm>
          <a:off x="7160683" y="125942"/>
          <a:ext cx="740128" cy="637469"/>
          <a:chOff x="0" y="257835"/>
          <a:chExt cx="3061672" cy="2214390"/>
        </a:xfrm>
      </xdr:grpSpPr>
      <xdr:sp macro="" textlink="">
        <xdr:nvSpPr>
          <xdr:cNvPr id="4" name="Elipse 3">
            <a:extLst>
              <a:ext uri="{FF2B5EF4-FFF2-40B4-BE49-F238E27FC236}">
                <a16:creationId xmlns:a16="http://schemas.microsoft.com/office/drawing/2014/main" xmlns="" id="{00000000-0008-0000-0100-000004000000}"/>
              </a:ext>
            </a:extLst>
          </xdr:cNvPr>
          <xdr:cNvSpPr/>
        </xdr:nvSpPr>
        <xdr:spPr>
          <a:xfrm>
            <a:off x="91860" y="428091"/>
            <a:ext cx="2849526" cy="1945758"/>
          </a:xfrm>
          <a:prstGeom prst="ellipse">
            <a:avLst/>
          </a:prstGeom>
          <a:solidFill>
            <a:srgbClr val="FFFFFF"/>
          </a:solidFill>
          <a:ln w="25400" cap="flat">
            <a:noFill/>
            <a:prstDash val="solid"/>
            <a:round/>
          </a:ln>
          <a:effectLst>
            <a:outerShdw blurRad="38100" dist="23000" dir="5400000" rotWithShape="0">
              <a:srgbClr val="000000">
                <a:alpha val="35000"/>
              </a:srgbClr>
            </a:outerShdw>
          </a:effectLst>
          <a:sp3d/>
        </xdr:spPr>
        <xdr:style>
          <a:lnRef idx="0">
            <a:scrgbClr r="0" g="0" b="0"/>
          </a:lnRef>
          <a:fillRef idx="0">
            <a:scrgbClr r="0" g="0" b="0"/>
          </a:fillRef>
          <a:effectRef idx="0">
            <a:scrgbClr r="0" g="0" b="0"/>
          </a:effectRef>
          <a:fontRef idx="none"/>
        </xdr:style>
        <xdr:txBody>
          <a:bodyPr rot="0" spcFirstLastPara="1" vert="horz" wrap="square" lIns="45719" tIns="45719" rIns="45719" bIns="45719" numCol="1" spcCol="38100" rtlCol="0" anchor="ctr">
            <a:noAutofit/>
          </a:bodyPr>
          <a:lstStyle/>
          <a:p>
            <a:endParaRPr lang="es-CL"/>
          </a:p>
        </xdr:txBody>
      </xdr:sp>
      <xdr:pic>
        <xdr:nvPicPr>
          <xdr:cNvPr id="5" name="Imagen 4">
            <a:extLst>
              <a:ext uri="{FF2B5EF4-FFF2-40B4-BE49-F238E27FC236}">
                <a16:creationId xmlns:a16="http://schemas.microsoft.com/office/drawing/2014/main" xmlns="" id="{00000000-0008-0000-0100-000005000000}"/>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2107" t="9698" r="67454" b="7006"/>
          <a:stretch/>
        </xdr:blipFill>
        <xdr:spPr>
          <a:xfrm>
            <a:off x="0" y="257835"/>
            <a:ext cx="3061672" cy="2214390"/>
          </a:xfrm>
          <a:prstGeom prst="rect">
            <a:avLst/>
          </a:prstGeom>
        </xdr:spPr>
      </xdr:pic>
    </xdr:grpSp>
    <xdr:clientData/>
  </xdr:twoCellAnchor>
  <xdr:twoCellAnchor editAs="oneCell">
    <xdr:from>
      <xdr:col>4</xdr:col>
      <xdr:colOff>857250</xdr:colOff>
      <xdr:row>6</xdr:row>
      <xdr:rowOff>133350</xdr:rowOff>
    </xdr:from>
    <xdr:to>
      <xdr:col>5</xdr:col>
      <xdr:colOff>552450</xdr:colOff>
      <xdr:row>8</xdr:row>
      <xdr:rowOff>171450</xdr:rowOff>
    </xdr:to>
    <xdr:pic>
      <xdr:nvPicPr>
        <xdr:cNvPr id="6" name="Imagen 5">
          <a:extLst>
            <a:ext uri="{FF2B5EF4-FFF2-40B4-BE49-F238E27FC236}">
              <a16:creationId xmlns:a16="http://schemas.microsoft.com/office/drawing/2014/main" xmlns="" id="{00000000-0008-0000-0100-000006000000}"/>
            </a:ext>
            <a:ext uri="{147F2762-F138-4A5C-976F-8EAC2B608ADB}">
              <a16:predDERef xmlns:a16="http://schemas.microsoft.com/office/drawing/2014/main" xmlns="" pred="{00000000-0008-0000-0100-000003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7138" t="11721" r="5289" b="79376"/>
        <a:stretch/>
      </xdr:blipFill>
      <xdr:spPr>
        <a:xfrm>
          <a:off x="6524625" y="1438275"/>
          <a:ext cx="752475" cy="7524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odimac.cl/sodimac-cl/product/680702/Clavo-corriente-2-1-2-bolsa-2,5-kg/680702" TargetMode="External"/><Relationship Id="rId7" Type="http://schemas.openxmlformats.org/officeDocument/2006/relationships/printerSettings" Target="../printerSettings/printerSettings1.bin"/><Relationship Id="rId2" Type="http://schemas.openxmlformats.org/officeDocument/2006/relationships/hyperlink" Target="https://www.sodimac.cl/sodimac-cl/product/677469/Grapa-galvanizada-1-1-2-1-kg/677469" TargetMode="External"/><Relationship Id="rId1" Type="http://schemas.openxmlformats.org/officeDocument/2006/relationships/hyperlink" Target="https://www.sodimac.cl/sodimac-cl/product/3307352/Topex-hormigon-25-kg/3307352" TargetMode="External"/><Relationship Id="rId6" Type="http://schemas.openxmlformats.org/officeDocument/2006/relationships/hyperlink" Target="https://www.sodimac.cl/sodimac-cl/product/2494205/Protector-solar-SPF-50-1-l/2494205" TargetMode="External"/><Relationship Id="rId5" Type="http://schemas.openxmlformats.org/officeDocument/2006/relationships/hyperlink" Target="https://www.sodimac.cl/sodimac-cl/product/3264793/Carretilla-concretera-gris-CC1-C-R-3.50-8-/3264793" TargetMode="External"/><Relationship Id="rId4" Type="http://schemas.openxmlformats.org/officeDocument/2006/relationships/hyperlink" Target="https://www.sodimac.cl/sodimac-cl/product/232483/Tubo-alcantarillado-cemento-40x100-cm/23248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6:F57"/>
  <sheetViews>
    <sheetView showGridLines="0" tabSelected="1" topLeftCell="A3" zoomScale="90" zoomScaleNormal="90" workbookViewId="0">
      <selection activeCell="C12" sqref="C12:F12"/>
    </sheetView>
  </sheetViews>
  <sheetFormatPr baseColWidth="10" defaultColWidth="11.453125" defaultRowHeight="14.5" x14ac:dyDescent="0.35"/>
  <cols>
    <col min="1" max="1" width="2.453125" customWidth="1"/>
    <col min="2" max="2" width="52.1796875" customWidth="1"/>
    <col min="3" max="3" width="16.54296875" style="1" customWidth="1"/>
    <col min="4" max="4" width="13.81640625" customWidth="1"/>
    <col min="5" max="5" width="15.81640625" customWidth="1"/>
    <col min="6" max="6" width="24.81640625" customWidth="1"/>
    <col min="7" max="7" width="3" customWidth="1"/>
  </cols>
  <sheetData>
    <row r="6" spans="2:6" ht="31.5" customHeight="1" x14ac:dyDescent="0.35">
      <c r="B6" s="75" t="s">
        <v>0</v>
      </c>
      <c r="C6" s="76"/>
      <c r="D6" s="76"/>
      <c r="E6" s="76"/>
      <c r="F6" s="76"/>
    </row>
    <row r="7" spans="2:6" ht="15.5" x14ac:dyDescent="0.35">
      <c r="B7" s="70"/>
      <c r="C7" s="71"/>
      <c r="D7" s="71"/>
      <c r="E7" s="71"/>
      <c r="F7" s="71"/>
    </row>
    <row r="8" spans="2:6" ht="41.5" customHeight="1" x14ac:dyDescent="0.35">
      <c r="B8" s="77" t="s">
        <v>1</v>
      </c>
      <c r="C8" s="77"/>
      <c r="D8" s="77"/>
      <c r="E8" s="77"/>
      <c r="F8" s="71"/>
    </row>
    <row r="9" spans="2:6" x14ac:dyDescent="0.35">
      <c r="B9" s="78" t="s">
        <v>2</v>
      </c>
      <c r="C9" s="78"/>
      <c r="D9" s="78"/>
      <c r="E9" s="78"/>
    </row>
    <row r="12" spans="2:6" x14ac:dyDescent="0.35">
      <c r="B12" s="33" t="s">
        <v>3</v>
      </c>
      <c r="C12" s="83"/>
      <c r="D12" s="83"/>
      <c r="E12" s="83"/>
      <c r="F12" s="84"/>
    </row>
    <row r="13" spans="2:6" x14ac:dyDescent="0.35">
      <c r="B13" s="68" t="s">
        <v>4</v>
      </c>
      <c r="C13" s="85"/>
      <c r="D13" s="85"/>
      <c r="E13" s="85"/>
      <c r="F13" s="86"/>
    </row>
    <row r="14" spans="2:6" x14ac:dyDescent="0.35">
      <c r="B14" s="34" t="s">
        <v>5</v>
      </c>
      <c r="C14" s="87"/>
      <c r="D14" s="87"/>
      <c r="E14" s="87"/>
      <c r="F14" s="88"/>
    </row>
    <row r="15" spans="2:6" x14ac:dyDescent="0.35">
      <c r="F15" s="7"/>
    </row>
    <row r="16" spans="2:6" ht="60" customHeight="1" x14ac:dyDescent="0.35">
      <c r="B16" s="81" t="s">
        <v>6</v>
      </c>
      <c r="C16" s="81"/>
      <c r="D16" s="81"/>
      <c r="E16" s="81"/>
      <c r="F16" s="81"/>
    </row>
    <row r="17" spans="2:6" x14ac:dyDescent="0.35">
      <c r="F17" s="7"/>
    </row>
    <row r="18" spans="2:6" ht="18.5" x14ac:dyDescent="0.35">
      <c r="B18" s="43" t="s">
        <v>7</v>
      </c>
      <c r="C18" s="79" t="s">
        <v>8</v>
      </c>
      <c r="D18" s="79"/>
      <c r="E18" s="79"/>
      <c r="F18" s="45"/>
    </row>
    <row r="19" spans="2:6" s="15" customFormat="1" ht="29" x14ac:dyDescent="0.35">
      <c r="B19" s="8" t="s">
        <v>9</v>
      </c>
      <c r="C19" s="10" t="s">
        <v>10</v>
      </c>
      <c r="D19" s="9" t="s">
        <v>11</v>
      </c>
      <c r="E19" s="10" t="s">
        <v>12</v>
      </c>
      <c r="F19" s="11" t="s">
        <v>13</v>
      </c>
    </row>
    <row r="20" spans="2:6" x14ac:dyDescent="0.35">
      <c r="B20" s="3" t="s">
        <v>14</v>
      </c>
      <c r="C20" s="24">
        <v>66</v>
      </c>
      <c r="D20" s="22">
        <v>3690</v>
      </c>
      <c r="E20" s="22">
        <f t="shared" ref="E20:E23" si="0">C20*D20</f>
        <v>243540</v>
      </c>
      <c r="F20" s="12" t="s">
        <v>15</v>
      </c>
    </row>
    <row r="21" spans="2:6" x14ac:dyDescent="0.35">
      <c r="B21" s="6" t="s">
        <v>16</v>
      </c>
      <c r="C21" s="24">
        <v>28</v>
      </c>
      <c r="D21" s="22">
        <v>2410</v>
      </c>
      <c r="E21" s="22">
        <f t="shared" si="0"/>
        <v>67480</v>
      </c>
      <c r="F21" s="12" t="s">
        <v>17</v>
      </c>
    </row>
    <row r="22" spans="2:6" x14ac:dyDescent="0.35">
      <c r="B22" s="6" t="s">
        <v>18</v>
      </c>
      <c r="C22" s="24">
        <v>13</v>
      </c>
      <c r="D22" s="22">
        <v>12690</v>
      </c>
      <c r="E22" s="22">
        <f t="shared" si="0"/>
        <v>164970</v>
      </c>
      <c r="F22" s="12" t="s">
        <v>19</v>
      </c>
    </row>
    <row r="23" spans="2:6" x14ac:dyDescent="0.35">
      <c r="B23" s="13" t="s">
        <v>20</v>
      </c>
      <c r="C23" s="25">
        <v>10</v>
      </c>
      <c r="D23" s="23">
        <v>2690</v>
      </c>
      <c r="E23" s="23">
        <f t="shared" si="0"/>
        <v>26900</v>
      </c>
      <c r="F23" s="14" t="s">
        <v>21</v>
      </c>
    </row>
    <row r="24" spans="2:6" x14ac:dyDescent="0.35">
      <c r="B24" s="50" t="s">
        <v>22</v>
      </c>
      <c r="C24" s="51"/>
      <c r="D24" s="51"/>
      <c r="E24" s="52">
        <f>SUM(E20:E23)</f>
        <v>502890</v>
      </c>
      <c r="F24" s="53"/>
    </row>
    <row r="25" spans="2:6" x14ac:dyDescent="0.35">
      <c r="B25" s="4" t="s">
        <v>23</v>
      </c>
      <c r="C25" s="5"/>
      <c r="D25" s="5"/>
      <c r="E25" s="31">
        <f>E24/$E$57</f>
        <v>0.29706532140874026</v>
      </c>
      <c r="F25" s="16"/>
    </row>
    <row r="26" spans="2:6" ht="44.15" customHeight="1" x14ac:dyDescent="0.35">
      <c r="B26" s="77" t="s">
        <v>24</v>
      </c>
      <c r="C26" s="77"/>
      <c r="D26" s="77"/>
      <c r="E26" s="77"/>
      <c r="F26" s="77"/>
    </row>
    <row r="28" spans="2:6" ht="19" customHeight="1" x14ac:dyDescent="0.35">
      <c r="B28" s="43" t="s">
        <v>25</v>
      </c>
      <c r="C28" s="79" t="s">
        <v>8</v>
      </c>
      <c r="D28" s="79"/>
      <c r="E28" s="79"/>
      <c r="F28" s="44"/>
    </row>
    <row r="29" spans="2:6" ht="29" x14ac:dyDescent="0.35">
      <c r="B29" s="8" t="s">
        <v>9</v>
      </c>
      <c r="C29" s="10" t="s">
        <v>10</v>
      </c>
      <c r="D29" s="9" t="s">
        <v>11</v>
      </c>
      <c r="E29" s="10" t="s">
        <v>12</v>
      </c>
      <c r="F29" s="11" t="s">
        <v>13</v>
      </c>
    </row>
    <row r="30" spans="2:6" x14ac:dyDescent="0.35">
      <c r="B30" s="46" t="s">
        <v>26</v>
      </c>
      <c r="C30" s="47">
        <v>2</v>
      </c>
      <c r="D30" s="48">
        <v>36990</v>
      </c>
      <c r="E30" s="48">
        <f>C30*D30</f>
        <v>73980</v>
      </c>
      <c r="F30" s="12" t="s">
        <v>27</v>
      </c>
    </row>
    <row r="31" spans="2:6" x14ac:dyDescent="0.35">
      <c r="B31" s="19" t="s">
        <v>28</v>
      </c>
      <c r="C31" s="49"/>
      <c r="D31" s="20"/>
      <c r="E31" s="32">
        <f>SUM(E30:E30)</f>
        <v>73980</v>
      </c>
      <c r="F31" s="21"/>
    </row>
    <row r="32" spans="2:6" x14ac:dyDescent="0.35">
      <c r="B32" s="19" t="s">
        <v>23</v>
      </c>
      <c r="C32" s="20"/>
      <c r="D32" s="20"/>
      <c r="E32" s="28">
        <f>E31/$E$57</f>
        <v>4.370119206549862E-2</v>
      </c>
      <c r="F32" s="21"/>
    </row>
    <row r="33" spans="2:6" ht="42.65" customHeight="1" x14ac:dyDescent="0.35">
      <c r="B33" s="74" t="s">
        <v>29</v>
      </c>
      <c r="C33" s="74"/>
      <c r="D33" s="74"/>
      <c r="E33" s="74"/>
      <c r="F33" s="74"/>
    </row>
    <row r="35" spans="2:6" ht="20.5" customHeight="1" x14ac:dyDescent="0.35">
      <c r="B35" s="43" t="s">
        <v>30</v>
      </c>
      <c r="C35" s="79" t="s">
        <v>8</v>
      </c>
      <c r="D35" s="79"/>
      <c r="E35" s="79"/>
      <c r="F35" s="44"/>
    </row>
    <row r="36" spans="2:6" s="15" customFormat="1" ht="29" x14ac:dyDescent="0.35">
      <c r="B36" s="8" t="s">
        <v>9</v>
      </c>
      <c r="C36" s="10" t="s">
        <v>10</v>
      </c>
      <c r="D36" s="9" t="s">
        <v>11</v>
      </c>
      <c r="E36" s="10" t="s">
        <v>12</v>
      </c>
      <c r="F36" s="11" t="s">
        <v>31</v>
      </c>
    </row>
    <row r="37" spans="2:6" ht="35.25" customHeight="1" x14ac:dyDescent="0.35">
      <c r="B37" s="38" t="s">
        <v>32</v>
      </c>
      <c r="C37" s="41">
        <v>2</v>
      </c>
      <c r="D37" s="40">
        <v>400000</v>
      </c>
      <c r="E37" s="40">
        <f>C37*D37</f>
        <v>800000</v>
      </c>
      <c r="F37" s="39" t="s">
        <v>33</v>
      </c>
    </row>
    <row r="38" spans="2:6" x14ac:dyDescent="0.35">
      <c r="B38" s="17" t="s">
        <v>34</v>
      </c>
      <c r="C38" s="2"/>
      <c r="D38" s="2"/>
      <c r="E38" s="27">
        <f>SUM(E37:E37)</f>
        <v>800000</v>
      </c>
      <c r="F38" s="18"/>
    </row>
    <row r="39" spans="2:6" x14ac:dyDescent="0.35">
      <c r="B39" s="19" t="s">
        <v>23</v>
      </c>
      <c r="C39" s="20"/>
      <c r="D39" s="20"/>
      <c r="E39" s="28">
        <f>E38/$E$57</f>
        <v>0.47257304207081507</v>
      </c>
      <c r="F39" s="21"/>
    </row>
    <row r="40" spans="2:6" ht="28.5" customHeight="1" x14ac:dyDescent="0.35">
      <c r="B40" s="82" t="s">
        <v>35</v>
      </c>
      <c r="C40" s="82"/>
      <c r="D40" s="82"/>
      <c r="E40" s="82"/>
      <c r="F40" s="82"/>
    </row>
    <row r="42" spans="2:6" ht="18.5" x14ac:dyDescent="0.35">
      <c r="B42" s="43" t="s">
        <v>36</v>
      </c>
      <c r="C42" s="79" t="s">
        <v>8</v>
      </c>
      <c r="D42" s="79"/>
      <c r="E42" s="79"/>
      <c r="F42" s="44"/>
    </row>
    <row r="43" spans="2:6" ht="33" customHeight="1" x14ac:dyDescent="0.35">
      <c r="B43" s="8" t="s">
        <v>9</v>
      </c>
      <c r="C43" s="10" t="s">
        <v>10</v>
      </c>
      <c r="D43" s="9" t="s">
        <v>11</v>
      </c>
      <c r="E43" s="10" t="s">
        <v>12</v>
      </c>
      <c r="F43" s="11" t="s">
        <v>31</v>
      </c>
    </row>
    <row r="44" spans="2:6" x14ac:dyDescent="0.35">
      <c r="B44" s="42" t="s">
        <v>37</v>
      </c>
      <c r="C44" s="29">
        <v>200</v>
      </c>
      <c r="D44" s="26">
        <v>1000</v>
      </c>
      <c r="E44" s="26">
        <f>C44*D44</f>
        <v>200000</v>
      </c>
      <c r="F44" s="37" t="s">
        <v>33</v>
      </c>
    </row>
    <row r="45" spans="2:6" x14ac:dyDescent="0.35">
      <c r="B45" s="19" t="s">
        <v>38</v>
      </c>
      <c r="C45" s="20"/>
      <c r="D45" s="20"/>
      <c r="E45" s="32">
        <f>SUM(E44:E44)</f>
        <v>200000</v>
      </c>
      <c r="F45" s="21"/>
    </row>
    <row r="46" spans="2:6" x14ac:dyDescent="0.35">
      <c r="B46" s="19" t="s">
        <v>23</v>
      </c>
      <c r="C46" s="5"/>
      <c r="D46" s="5"/>
      <c r="E46" s="31">
        <f>E45/$E$57</f>
        <v>0.11814326051770377</v>
      </c>
      <c r="F46" s="16"/>
    </row>
    <row r="47" spans="2:6" x14ac:dyDescent="0.35">
      <c r="B47" s="80" t="s">
        <v>39</v>
      </c>
      <c r="C47" s="80"/>
      <c r="D47" s="80"/>
      <c r="E47" s="80"/>
      <c r="F47" s="80"/>
    </row>
    <row r="49" spans="2:6" ht="22.5" customHeight="1" x14ac:dyDescent="0.35">
      <c r="B49" s="43" t="s">
        <v>40</v>
      </c>
      <c r="C49" s="79" t="s">
        <v>8</v>
      </c>
      <c r="D49" s="79"/>
      <c r="E49" s="79"/>
      <c r="F49" s="45"/>
    </row>
    <row r="50" spans="2:6" ht="29" x14ac:dyDescent="0.35">
      <c r="B50" s="8" t="s">
        <v>9</v>
      </c>
      <c r="C50" s="10" t="s">
        <v>10</v>
      </c>
      <c r="D50" s="9" t="s">
        <v>11</v>
      </c>
      <c r="E50" s="10" t="s">
        <v>12</v>
      </c>
      <c r="F50" s="11" t="s">
        <v>31</v>
      </c>
    </row>
    <row r="51" spans="2:6" x14ac:dyDescent="0.35">
      <c r="B51" s="42" t="s">
        <v>41</v>
      </c>
      <c r="C51" s="29">
        <v>1</v>
      </c>
      <c r="D51" s="26">
        <v>100000</v>
      </c>
      <c r="E51" s="26">
        <f>C51*D51</f>
        <v>100000</v>
      </c>
      <c r="F51" s="18" t="s">
        <v>42</v>
      </c>
    </row>
    <row r="52" spans="2:6" x14ac:dyDescent="0.35">
      <c r="B52" s="13" t="s">
        <v>43</v>
      </c>
      <c r="C52" s="25">
        <v>1</v>
      </c>
      <c r="D52" s="30">
        <v>15990</v>
      </c>
      <c r="E52" s="30">
        <f t="shared" ref="E52" si="1">C52*D52</f>
        <v>15990</v>
      </c>
      <c r="F52" s="14" t="s">
        <v>44</v>
      </c>
    </row>
    <row r="53" spans="2:6" x14ac:dyDescent="0.35">
      <c r="B53" s="19" t="s">
        <v>45</v>
      </c>
      <c r="C53" s="20"/>
      <c r="D53" s="20"/>
      <c r="E53" s="32">
        <f>SUM(E51:E52)</f>
        <v>115990</v>
      </c>
      <c r="F53" s="21"/>
    </row>
    <row r="54" spans="2:6" x14ac:dyDescent="0.35">
      <c r="B54" s="19" t="s">
        <v>23</v>
      </c>
      <c r="C54" s="20"/>
      <c r="D54" s="20"/>
      <c r="E54" s="28">
        <f>E53/$E$57</f>
        <v>6.8517183937242307E-2</v>
      </c>
      <c r="F54" s="21"/>
    </row>
    <row r="55" spans="2:6" ht="29.25" customHeight="1" x14ac:dyDescent="0.35">
      <c r="B55" s="74" t="s">
        <v>46</v>
      </c>
      <c r="C55" s="74"/>
      <c r="D55" s="74"/>
      <c r="E55" s="74"/>
      <c r="F55" s="74"/>
    </row>
    <row r="57" spans="2:6" x14ac:dyDescent="0.35">
      <c r="B57" s="36" t="s">
        <v>47</v>
      </c>
      <c r="C57" s="35"/>
      <c r="D57" s="35"/>
      <c r="E57" s="73">
        <f>E31+E53+E45+E38+E24</f>
        <v>1692860</v>
      </c>
    </row>
  </sheetData>
  <mergeCells count="17">
    <mergeCell ref="C14:F14"/>
    <mergeCell ref="B55:F55"/>
    <mergeCell ref="B6:F6"/>
    <mergeCell ref="B8:E8"/>
    <mergeCell ref="B9:E9"/>
    <mergeCell ref="C42:E42"/>
    <mergeCell ref="C49:E49"/>
    <mergeCell ref="C28:E28"/>
    <mergeCell ref="B47:F47"/>
    <mergeCell ref="B16:F16"/>
    <mergeCell ref="B33:F33"/>
    <mergeCell ref="B26:F26"/>
    <mergeCell ref="B40:F40"/>
    <mergeCell ref="C18:E18"/>
    <mergeCell ref="C35:E35"/>
    <mergeCell ref="C12:F12"/>
    <mergeCell ref="C13:F13"/>
  </mergeCells>
  <hyperlinks>
    <hyperlink ref="F23" r:id="rId1"/>
    <hyperlink ref="F20" r:id="rId2"/>
    <hyperlink ref="F21" r:id="rId3"/>
    <hyperlink ref="F22" r:id="rId4"/>
    <hyperlink ref="F30" r:id="rId5"/>
    <hyperlink ref="F52" r:id="rId6"/>
  </hyperlinks>
  <pageMargins left="0.7" right="0.7" top="0.75" bottom="0.75" header="0.3" footer="0.3"/>
  <pageSetup scale="70" fitToHeight="0" orientation="portrait" verticalDpi="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6:F60"/>
  <sheetViews>
    <sheetView showGridLines="0" topLeftCell="A4" zoomScale="90" zoomScaleNormal="90" workbookViewId="0">
      <selection activeCell="C12" sqref="C12:D12"/>
    </sheetView>
  </sheetViews>
  <sheetFormatPr baseColWidth="10" defaultColWidth="11.453125" defaultRowHeight="14.5" x14ac:dyDescent="0.35"/>
  <cols>
    <col min="1" max="1" width="2.453125" customWidth="1"/>
    <col min="2" max="2" width="52.1796875" customWidth="1"/>
    <col min="3" max="3" width="16.54296875" style="1" customWidth="1"/>
    <col min="4" max="4" width="13.81640625" customWidth="1"/>
    <col min="5" max="5" width="15.81640625" customWidth="1"/>
    <col min="6" max="6" width="24.81640625" customWidth="1"/>
    <col min="7" max="7" width="3" customWidth="1"/>
  </cols>
  <sheetData>
    <row r="6" spans="2:6" ht="31.5" customHeight="1" x14ac:dyDescent="0.35">
      <c r="B6" s="75" t="s">
        <v>0</v>
      </c>
      <c r="C6" s="76"/>
      <c r="D6" s="76"/>
      <c r="E6" s="76"/>
      <c r="F6" s="76"/>
    </row>
    <row r="7" spans="2:6" ht="15.5" x14ac:dyDescent="0.35">
      <c r="B7" s="70"/>
      <c r="C7" s="71"/>
      <c r="D7" s="71"/>
      <c r="E7" s="71"/>
      <c r="F7" s="71"/>
    </row>
    <row r="8" spans="2:6" ht="41.5" customHeight="1" x14ac:dyDescent="0.35">
      <c r="B8" s="77" t="s">
        <v>1</v>
      </c>
      <c r="C8" s="77"/>
      <c r="D8" s="77"/>
      <c r="E8" s="77"/>
      <c r="F8" s="71"/>
    </row>
    <row r="9" spans="2:6" x14ac:dyDescent="0.35">
      <c r="B9" s="78" t="s">
        <v>48</v>
      </c>
      <c r="C9" s="78"/>
      <c r="D9" s="78"/>
      <c r="E9" s="78"/>
    </row>
    <row r="12" spans="2:6" x14ac:dyDescent="0.35">
      <c r="B12" s="33" t="s">
        <v>3</v>
      </c>
      <c r="C12" s="83"/>
      <c r="D12" s="84"/>
    </row>
    <row r="13" spans="2:6" x14ac:dyDescent="0.35">
      <c r="B13" s="68" t="s">
        <v>4</v>
      </c>
      <c r="C13" s="85"/>
      <c r="D13" s="86"/>
    </row>
    <row r="14" spans="2:6" x14ac:dyDescent="0.35">
      <c r="B14" s="68" t="s">
        <v>49</v>
      </c>
      <c r="C14" s="85"/>
      <c r="D14" s="86"/>
    </row>
    <row r="15" spans="2:6" x14ac:dyDescent="0.35">
      <c r="B15" s="34" t="s">
        <v>50</v>
      </c>
      <c r="C15" s="89"/>
      <c r="D15" s="90"/>
    </row>
    <row r="16" spans="2:6" x14ac:dyDescent="0.35">
      <c r="C16"/>
      <c r="D16" s="7"/>
    </row>
    <row r="17" spans="1:4" ht="18.5" x14ac:dyDescent="0.35">
      <c r="B17" s="43" t="s">
        <v>7</v>
      </c>
      <c r="C17" s="72" t="s">
        <v>51</v>
      </c>
      <c r="D17" s="54"/>
    </row>
    <row r="18" spans="1:4" x14ac:dyDescent="0.35">
      <c r="A18" s="15"/>
      <c r="B18" s="8" t="s">
        <v>52</v>
      </c>
      <c r="C18" s="10" t="s">
        <v>12</v>
      </c>
      <c r="D18" s="55" t="s">
        <v>53</v>
      </c>
    </row>
    <row r="19" spans="1:4" x14ac:dyDescent="0.35">
      <c r="B19" s="3" t="s">
        <v>54</v>
      </c>
      <c r="C19" s="22">
        <f>'Etapa 1'!E24</f>
        <v>502890</v>
      </c>
      <c r="D19" s="56"/>
    </row>
    <row r="20" spans="1:4" x14ac:dyDescent="0.35">
      <c r="B20" s="6" t="s">
        <v>55</v>
      </c>
      <c r="C20" s="22">
        <v>500000</v>
      </c>
      <c r="D20" s="56"/>
    </row>
    <row r="21" spans="1:4" x14ac:dyDescent="0.35">
      <c r="B21" s="13" t="s">
        <v>56</v>
      </c>
      <c r="C21" s="23">
        <v>0</v>
      </c>
      <c r="D21" s="57"/>
    </row>
    <row r="22" spans="1:4" x14ac:dyDescent="0.35">
      <c r="B22" s="58" t="s">
        <v>22</v>
      </c>
      <c r="C22" s="59">
        <f>SUM(C19:C21)</f>
        <v>1002890</v>
      </c>
      <c r="D22" s="15"/>
    </row>
    <row r="23" spans="1:4" x14ac:dyDescent="0.35">
      <c r="B23" s="4" t="s">
        <v>57</v>
      </c>
      <c r="C23" s="61">
        <f>C22/$C$57</f>
        <v>0.24207672960225546</v>
      </c>
      <c r="D23" s="60"/>
    </row>
    <row r="24" spans="1:4" x14ac:dyDescent="0.35">
      <c r="B24" s="62"/>
      <c r="C24" s="62"/>
      <c r="D24" s="63"/>
    </row>
    <row r="25" spans="1:4" ht="18.5" x14ac:dyDescent="0.35">
      <c r="B25" s="43" t="s">
        <v>25</v>
      </c>
      <c r="C25" s="72" t="s">
        <v>51</v>
      </c>
      <c r="D25" s="45"/>
    </row>
    <row r="26" spans="1:4" x14ac:dyDescent="0.35">
      <c r="B26" s="8" t="s">
        <v>52</v>
      </c>
      <c r="C26" s="10" t="s">
        <v>12</v>
      </c>
      <c r="D26" s="55" t="s">
        <v>53</v>
      </c>
    </row>
    <row r="27" spans="1:4" x14ac:dyDescent="0.35">
      <c r="B27" s="3" t="s">
        <v>54</v>
      </c>
      <c r="C27" s="22">
        <f>'Etapa 1'!E31</f>
        <v>73980</v>
      </c>
      <c r="D27" s="56"/>
    </row>
    <row r="28" spans="1:4" x14ac:dyDescent="0.35">
      <c r="B28" s="6" t="s">
        <v>55</v>
      </c>
      <c r="C28" s="22">
        <v>50000</v>
      </c>
      <c r="D28" s="56"/>
    </row>
    <row r="29" spans="1:4" x14ac:dyDescent="0.35">
      <c r="B29" s="13" t="s">
        <v>56</v>
      </c>
      <c r="C29" s="23">
        <v>0</v>
      </c>
      <c r="D29" s="57"/>
    </row>
    <row r="30" spans="1:4" x14ac:dyDescent="0.35">
      <c r="B30" s="58" t="s">
        <v>28</v>
      </c>
      <c r="C30" s="59">
        <f>SUM(C27:C29)</f>
        <v>123980</v>
      </c>
      <c r="D30" s="64"/>
    </row>
    <row r="31" spans="1:4" x14ac:dyDescent="0.35">
      <c r="B31" s="4" t="s">
        <v>57</v>
      </c>
      <c r="C31" s="61">
        <f>C30/$C$57</f>
        <v>2.9926186257802582E-2</v>
      </c>
      <c r="D31" s="15"/>
    </row>
    <row r="32" spans="1:4" x14ac:dyDescent="0.35">
      <c r="C32"/>
      <c r="D32" s="15"/>
    </row>
    <row r="33" spans="1:4" ht="18.5" x14ac:dyDescent="0.35">
      <c r="B33" s="43" t="s">
        <v>30</v>
      </c>
      <c r="C33" s="72" t="s">
        <v>51</v>
      </c>
      <c r="D33" s="44"/>
    </row>
    <row r="34" spans="1:4" x14ac:dyDescent="0.35">
      <c r="A34" s="15"/>
      <c r="B34" s="8" t="s">
        <v>52</v>
      </c>
      <c r="C34" s="10" t="s">
        <v>12</v>
      </c>
      <c r="D34" s="55" t="s">
        <v>53</v>
      </c>
    </row>
    <row r="35" spans="1:4" x14ac:dyDescent="0.35">
      <c r="B35" s="3" t="s">
        <v>54</v>
      </c>
      <c r="C35" s="22">
        <f>'Etapa 1'!E38</f>
        <v>800000</v>
      </c>
      <c r="D35" s="56"/>
    </row>
    <row r="36" spans="1:4" x14ac:dyDescent="0.35">
      <c r="B36" s="6" t="s">
        <v>55</v>
      </c>
      <c r="C36" s="22">
        <v>600000</v>
      </c>
      <c r="D36" s="56"/>
    </row>
    <row r="37" spans="1:4" x14ac:dyDescent="0.35">
      <c r="B37" s="13" t="s">
        <v>56</v>
      </c>
      <c r="C37" s="65">
        <v>500000</v>
      </c>
      <c r="D37" s="57"/>
    </row>
    <row r="38" spans="1:4" x14ac:dyDescent="0.35">
      <c r="B38" s="58" t="s">
        <v>34</v>
      </c>
      <c r="C38" s="59">
        <f>SUM(C35:C37)</f>
        <v>1900000</v>
      </c>
      <c r="D38" s="64"/>
    </row>
    <row r="39" spans="1:4" x14ac:dyDescent="0.35">
      <c r="B39" s="4" t="s">
        <v>57</v>
      </c>
      <c r="C39" s="61">
        <f>C38/$C$57</f>
        <v>0.45862037336525974</v>
      </c>
      <c r="D39" s="15"/>
    </row>
    <row r="40" spans="1:4" x14ac:dyDescent="0.35">
      <c r="C40"/>
      <c r="D40" s="15"/>
    </row>
    <row r="41" spans="1:4" ht="18.5" x14ac:dyDescent="0.35">
      <c r="B41" s="43" t="s">
        <v>36</v>
      </c>
      <c r="C41" s="72" t="s">
        <v>51</v>
      </c>
      <c r="D41" s="44"/>
    </row>
    <row r="42" spans="1:4" x14ac:dyDescent="0.35">
      <c r="B42" s="8" t="s">
        <v>52</v>
      </c>
      <c r="C42" s="10" t="s">
        <v>12</v>
      </c>
      <c r="D42" s="55" t="s">
        <v>53</v>
      </c>
    </row>
    <row r="43" spans="1:4" x14ac:dyDescent="0.35">
      <c r="B43" s="3" t="s">
        <v>54</v>
      </c>
      <c r="C43" s="22">
        <f>'Etapa 1'!E45</f>
        <v>200000</v>
      </c>
      <c r="D43" s="56"/>
    </row>
    <row r="44" spans="1:4" x14ac:dyDescent="0.35">
      <c r="B44" s="6" t="s">
        <v>55</v>
      </c>
      <c r="C44" s="22">
        <v>100000</v>
      </c>
      <c r="D44" s="56"/>
    </row>
    <row r="45" spans="1:4" x14ac:dyDescent="0.35">
      <c r="B45" s="13" t="s">
        <v>56</v>
      </c>
      <c r="C45" s="69">
        <v>500000</v>
      </c>
      <c r="D45" s="57"/>
    </row>
    <row r="46" spans="1:4" x14ac:dyDescent="0.35">
      <c r="B46" s="58" t="s">
        <v>38</v>
      </c>
      <c r="C46" s="59">
        <f>SUM(C43:C45)</f>
        <v>800000</v>
      </c>
      <c r="D46" s="64"/>
    </row>
    <row r="47" spans="1:4" x14ac:dyDescent="0.35">
      <c r="B47" s="4" t="s">
        <v>57</v>
      </c>
      <c r="C47" s="61">
        <f>C46/$C$57</f>
        <v>0.19310331510116199</v>
      </c>
      <c r="D47" s="15"/>
    </row>
    <row r="48" spans="1:4" x14ac:dyDescent="0.35">
      <c r="C48"/>
      <c r="D48" s="15"/>
    </row>
    <row r="49" spans="2:4" ht="18.5" x14ac:dyDescent="0.35">
      <c r="B49" s="43" t="s">
        <v>40</v>
      </c>
      <c r="C49" s="72" t="s">
        <v>51</v>
      </c>
      <c r="D49" s="45"/>
    </row>
    <row r="50" spans="2:4" x14ac:dyDescent="0.35">
      <c r="B50" s="8" t="s">
        <v>52</v>
      </c>
      <c r="C50" s="10" t="s">
        <v>12</v>
      </c>
      <c r="D50" s="55" t="s">
        <v>53</v>
      </c>
    </row>
    <row r="51" spans="2:4" x14ac:dyDescent="0.35">
      <c r="B51" s="3" t="s">
        <v>54</v>
      </c>
      <c r="C51" s="22">
        <f>'Etapa 1'!E53</f>
        <v>115990</v>
      </c>
      <c r="D51" s="56"/>
    </row>
    <row r="52" spans="2:4" x14ac:dyDescent="0.35">
      <c r="B52" s="6" t="s">
        <v>55</v>
      </c>
      <c r="C52" s="22">
        <v>100000</v>
      </c>
      <c r="D52" s="56"/>
    </row>
    <row r="53" spans="2:4" x14ac:dyDescent="0.35">
      <c r="B53" s="13" t="s">
        <v>56</v>
      </c>
      <c r="C53" s="23">
        <v>100000</v>
      </c>
      <c r="D53" s="57"/>
    </row>
    <row r="54" spans="2:4" x14ac:dyDescent="0.35">
      <c r="B54" s="58" t="s">
        <v>45</v>
      </c>
      <c r="C54" s="59">
        <f>SUM(C51:C53)</f>
        <v>315990</v>
      </c>
      <c r="D54" s="64"/>
    </row>
    <row r="55" spans="2:4" x14ac:dyDescent="0.35">
      <c r="B55" s="4" t="s">
        <v>57</v>
      </c>
      <c r="C55" s="61">
        <f>C54/$C$57</f>
        <v>7.627339567352022E-2</v>
      </c>
      <c r="D55" s="15"/>
    </row>
    <row r="56" spans="2:4" x14ac:dyDescent="0.35">
      <c r="C56"/>
      <c r="D56" s="15"/>
    </row>
    <row r="57" spans="2:4" x14ac:dyDescent="0.35">
      <c r="B57" s="66" t="s">
        <v>58</v>
      </c>
      <c r="C57" s="67">
        <f>C30+C54+C46+C38+C22</f>
        <v>4142860</v>
      </c>
      <c r="D57" s="15"/>
    </row>
    <row r="58" spans="2:4" x14ac:dyDescent="0.35">
      <c r="C58"/>
      <c r="D58" s="15"/>
    </row>
    <row r="59" spans="2:4" x14ac:dyDescent="0.35">
      <c r="C59"/>
      <c r="D59" s="15"/>
    </row>
    <row r="60" spans="2:4" x14ac:dyDescent="0.35">
      <c r="C60"/>
      <c r="D60" s="15"/>
    </row>
  </sheetData>
  <mergeCells count="7">
    <mergeCell ref="C14:D14"/>
    <mergeCell ref="C15:D15"/>
    <mergeCell ref="B6:F6"/>
    <mergeCell ref="B8:E8"/>
    <mergeCell ref="B9:E9"/>
    <mergeCell ref="C12:D12"/>
    <mergeCell ref="C13:D13"/>
  </mergeCells>
  <pageMargins left="0.7" right="0.7" top="0.75" bottom="0.75" header="0.3" footer="0.3"/>
  <pageSetup scale="70"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Etapa 1</vt:lpstr>
      <vt:lpstr>Global</vt:lpstr>
      <vt:lpstr>'Etapa 1'!Área_de_impresión</vt:lpstr>
      <vt:lpstr>Global!Área_de_impresión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 Aji</dc:creator>
  <cp:keywords/>
  <dc:description/>
  <cp:lastModifiedBy>Sofía Flores</cp:lastModifiedBy>
  <cp:revision/>
  <dcterms:created xsi:type="dcterms:W3CDTF">2019-10-15T19:27:03Z</dcterms:created>
  <dcterms:modified xsi:type="dcterms:W3CDTF">2021-11-24T20:17:02Z</dcterms:modified>
  <cp:category/>
  <cp:contentStatus/>
</cp:coreProperties>
</file>